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ksta49.PMAPC\Documents\"/>
    </mc:Choice>
  </mc:AlternateContent>
  <xr:revisionPtr revIDLastSave="0" documentId="8_{28CD3CF1-1D10-45C5-B011-BBCDB42149C0}" xr6:coauthVersionLast="45" xr6:coauthVersionMax="45" xr10:uidLastSave="{00000000-0000-0000-0000-000000000000}"/>
  <bookViews>
    <workbookView xWindow="19080" yWindow="-2370" windowWidth="15600" windowHeight="19440" xr2:uid="{2C8D0B60-782A-4C67-9A16-649BEE5133B6}"/>
  </bookViews>
  <sheets>
    <sheet name="Loan Forgiveness - Fillable" sheetId="3" r:id="rId1"/>
    <sheet name="Loan Forgiveness -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3" l="1"/>
  <c r="D84" i="3"/>
  <c r="D75" i="3"/>
  <c r="D66" i="3"/>
  <c r="D57" i="3"/>
  <c r="D48" i="3"/>
  <c r="D39" i="3"/>
  <c r="D30" i="3"/>
  <c r="D21" i="3"/>
  <c r="B14" i="3"/>
  <c r="B23" i="3" s="1"/>
  <c r="B32" i="3" s="1"/>
  <c r="B41" i="3" s="1"/>
  <c r="B50" i="3" s="1"/>
  <c r="B59" i="3" s="1"/>
  <c r="B68" i="3" s="1"/>
  <c r="B77" i="3" s="1"/>
  <c r="D87" i="1"/>
  <c r="D84" i="1"/>
  <c r="D86" i="1" s="1"/>
  <c r="D88" i="1" s="1"/>
  <c r="D90" i="1" s="1"/>
  <c r="D91" i="1" s="1"/>
  <c r="D75" i="1"/>
  <c r="D66" i="1"/>
  <c r="D57" i="1"/>
  <c r="D48" i="1"/>
  <c r="D39" i="1"/>
  <c r="D30" i="1"/>
  <c r="D21" i="1"/>
  <c r="B14" i="1"/>
  <c r="B23" i="1" s="1"/>
  <c r="B32" i="1" s="1"/>
  <c r="B41" i="1" s="1"/>
  <c r="B50" i="1" s="1"/>
  <c r="B59" i="1" s="1"/>
  <c r="B68" i="1" s="1"/>
  <c r="B77" i="1" s="1"/>
  <c r="D86" i="3" l="1"/>
  <c r="D88" i="3" s="1"/>
  <c r="D90" i="3" s="1"/>
  <c r="D91" i="3" s="1"/>
</calcChain>
</file>

<file path=xl/sharedStrings.xml><?xml version="1.0" encoding="utf-8"?>
<sst xmlns="http://schemas.openxmlformats.org/spreadsheetml/2006/main" count="158" uniqueCount="30">
  <si>
    <t>Paycheck Protection Program</t>
  </si>
  <si>
    <t>Forgiveness &amp; Cash Flow Estimimator</t>
  </si>
  <si>
    <t>NOTE:  Yellow highlighted cells represent variables that should be completed with final client data. Filled in amounts are for illustation purposes only.</t>
  </si>
  <si>
    <t>PPP Loan Amount</t>
  </si>
  <si>
    <t>PPP Loan Funding Date</t>
  </si>
  <si>
    <t>Tentative Loan Forgiveness Amount</t>
  </si>
  <si>
    <t>Costs Incurred During Week One Ending:</t>
  </si>
  <si>
    <t xml:space="preserve">Payroll Costs (Gross Wages &amp; State Unemployemt) </t>
  </si>
  <si>
    <t>Employer Cost of Health Insurance</t>
  </si>
  <si>
    <t>Employer Cost of Retirement Plans</t>
  </si>
  <si>
    <t>Rent</t>
  </si>
  <si>
    <t>Utiltities</t>
  </si>
  <si>
    <t xml:space="preserve"> Interest on Covered Mortgages (on real or personal property) </t>
  </si>
  <si>
    <t>Tentative Weekly Loan Forgiveness (before any reductions)</t>
  </si>
  <si>
    <t>Costs Incurred During Week Two Ending:</t>
  </si>
  <si>
    <t>Costs Incurred During Week Three Ending:</t>
  </si>
  <si>
    <t>Costs Incurred During Week Four Ending:</t>
  </si>
  <si>
    <t>Costs Incurred During Week Five Ending:</t>
  </si>
  <si>
    <t>Costs Incurred During Week Six Ending:</t>
  </si>
  <si>
    <t>Costs Incurred During Week Seven Ending:</t>
  </si>
  <si>
    <t>Costs Incurred During Week Eight Ending:</t>
  </si>
  <si>
    <t>TENTATIVE TOTAL LOAN FORGIVENESS (before any reductions)</t>
  </si>
  <si>
    <t xml:space="preserve">                     Reduction for Rent, Utilities &amp; Interest Above 25% of Foregivness</t>
  </si>
  <si>
    <t xml:space="preserve">TENTATIVE TOTAL LOAN FORGIVENESS </t>
  </si>
  <si>
    <t>BALANCE OF LOAN NOT FORGIVEN (if any)</t>
  </si>
  <si>
    <t xml:space="preserve">                     Monthly Loan Payment (if any) - 24 Months @ 1% Interest</t>
  </si>
  <si>
    <t>* This spreadsheet is for informational purposes only, official calculations will be provided by your bank</t>
  </si>
  <si>
    <t>* This spreadsheet does not factor in decrease in employees, if you have a decrease in employees during the forgiveness period the forgiveness amount will be proportionally reduced by the decrease in employees</t>
  </si>
  <si>
    <t xml:space="preserve">Copyright 2020 - Paar Melis and Associates </t>
  </si>
  <si>
    <t>* Weekly gross wages for forgivness are capped at $100k/year annualized. This means that any salary above $1,923/week needs to be capped at $1,923/week.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</si>
</sst>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0" xfId="1" applyNumberFormat="1" applyFont="1" applyAlignment="1" applyProtection="1">
      <alignment horizontal="center"/>
    </xf>
    <xf numFmtId="164" fontId="0" fillId="0" borderId="0" xfId="1" applyNumberFormat="1" applyFont="1" applyProtection="1"/>
    <xf numFmtId="164" fontId="4" fillId="2" borderId="0" xfId="1" applyNumberFormat="1" applyFont="1" applyFill="1" applyAlignment="1" applyProtection="1">
      <alignment horizontal="center" vertical="center" wrapText="1"/>
    </xf>
    <xf numFmtId="164" fontId="0" fillId="0" borderId="0" xfId="1" quotePrefix="1" applyNumberFormat="1" applyFont="1" applyAlignment="1" applyProtection="1">
      <alignment horizontal="right"/>
    </xf>
    <xf numFmtId="164" fontId="5" fillId="3" borderId="0" xfId="1" applyNumberFormat="1" applyFont="1" applyFill="1" applyAlignment="1" applyProtection="1">
      <alignment horizontal="center"/>
    </xf>
    <xf numFmtId="164" fontId="5" fillId="3" borderId="0" xfId="1" applyNumberFormat="1" applyFont="1" applyFill="1" applyProtection="1"/>
    <xf numFmtId="164" fontId="6" fillId="3" borderId="0" xfId="1" applyNumberFormat="1" applyFont="1" applyFill="1" applyAlignment="1" applyProtection="1">
      <alignment horizontal="right"/>
    </xf>
    <xf numFmtId="165" fontId="5" fillId="2" borderId="1" xfId="2" applyNumberFormat="1" applyFont="1" applyFill="1" applyBorder="1" applyProtection="1"/>
    <xf numFmtId="164" fontId="2" fillId="0" borderId="0" xfId="1" applyNumberFormat="1" applyFont="1" applyProtection="1"/>
    <xf numFmtId="14" fontId="5" fillId="2" borderId="1" xfId="2" applyNumberFormat="1" applyFont="1" applyFill="1" applyBorder="1" applyProtection="1"/>
    <xf numFmtId="164" fontId="3" fillId="4" borderId="2" xfId="1" applyNumberFormat="1" applyFont="1" applyFill="1" applyBorder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2" fillId="5" borderId="0" xfId="1" applyNumberFormat="1" applyFont="1" applyFill="1" applyProtection="1"/>
    <xf numFmtId="14" fontId="2" fillId="4" borderId="0" xfId="1" applyNumberFormat="1" applyFont="1" applyFill="1" applyProtection="1"/>
    <xf numFmtId="164" fontId="0" fillId="0" borderId="0" xfId="1" applyNumberFormat="1" applyFont="1" applyAlignment="1" applyProtection="1">
      <alignment horizontal="left"/>
    </xf>
    <xf numFmtId="165" fontId="0" fillId="2" borderId="0" xfId="2" applyNumberFormat="1" applyFont="1" applyFill="1" applyProtection="1">
      <protection locked="0"/>
    </xf>
    <xf numFmtId="164" fontId="0" fillId="0" borderId="0" xfId="1" applyNumberFormat="1" applyFont="1" applyAlignment="1" applyProtection="1">
      <alignment horizontal="left" vertical="center" wrapText="1"/>
    </xf>
    <xf numFmtId="164" fontId="0" fillId="0" borderId="0" xfId="1" applyNumberFormat="1" applyFont="1" applyAlignment="1" applyProtection="1">
      <alignment vertical="center" wrapText="1"/>
    </xf>
    <xf numFmtId="165" fontId="0" fillId="2" borderId="3" xfId="2" applyNumberFormat="1" applyFont="1" applyFill="1" applyBorder="1" applyProtection="1">
      <protection locked="0"/>
    </xf>
    <xf numFmtId="164" fontId="2" fillId="4" borderId="0" xfId="1" applyNumberFormat="1" applyFont="1" applyFill="1" applyAlignment="1" applyProtection="1">
      <alignment horizontal="left" vertical="center" wrapText="1"/>
    </xf>
    <xf numFmtId="164" fontId="2" fillId="0" borderId="0" xfId="1" applyNumberFormat="1" applyFont="1" applyAlignment="1" applyProtection="1">
      <alignment horizontal="left" vertical="center" wrapText="1"/>
    </xf>
    <xf numFmtId="164" fontId="2" fillId="0" borderId="0" xfId="1" applyNumberFormat="1" applyFont="1" applyAlignment="1" applyProtection="1">
      <alignment vertical="center" wrapText="1"/>
    </xf>
    <xf numFmtId="165" fontId="2" fillId="0" borderId="0" xfId="2" applyNumberFormat="1" applyFont="1" applyAlignment="1" applyProtection="1">
      <alignment vertical="center" wrapText="1"/>
    </xf>
    <xf numFmtId="164" fontId="4" fillId="0" borderId="0" xfId="1" applyNumberFormat="1" applyFont="1" applyProtection="1"/>
    <xf numFmtId="164" fontId="0" fillId="0" borderId="0" xfId="1" applyNumberFormat="1" applyFont="1" applyBorder="1" applyProtection="1"/>
    <xf numFmtId="164" fontId="2" fillId="0" borderId="0" xfId="1" applyNumberFormat="1" applyFont="1" applyFill="1" applyProtection="1"/>
    <xf numFmtId="44" fontId="2" fillId="0" borderId="0" xfId="2" applyFont="1" applyBorder="1" applyProtection="1"/>
    <xf numFmtId="164" fontId="2" fillId="4" borderId="0" xfId="1" applyNumberFormat="1" applyFont="1" applyFill="1" applyProtection="1"/>
    <xf numFmtId="164" fontId="7" fillId="0" borderId="0" xfId="1" applyNumberFormat="1" applyFont="1" applyAlignment="1" applyProtection="1">
      <alignment horizontal="right"/>
    </xf>
    <xf numFmtId="44" fontId="2" fillId="4" borderId="1" xfId="2" applyFont="1" applyFill="1" applyBorder="1" applyProtection="1"/>
    <xf numFmtId="44" fontId="2" fillId="0" borderId="1" xfId="2" applyFont="1" applyBorder="1" applyProtection="1"/>
    <xf numFmtId="164" fontId="0" fillId="6" borderId="0" xfId="1" applyNumberFormat="1" applyFont="1" applyFill="1" applyAlignment="1" applyProtection="1">
      <alignment horizontal="center"/>
    </xf>
    <xf numFmtId="0" fontId="0" fillId="6" borderId="0" xfId="0" applyFill="1" applyAlignment="1">
      <alignment horizontal="center"/>
    </xf>
    <xf numFmtId="164" fontId="0" fillId="6" borderId="0" xfId="1" applyNumberFormat="1" applyFont="1" applyFill="1" applyAlignment="1" applyProtection="1">
      <alignment horizontal="center" wrapText="1"/>
    </xf>
    <xf numFmtId="0" fontId="0" fillId="6" borderId="0" xfId="0" applyFill="1" applyAlignment="1">
      <alignment horizontal="center" wrapText="1"/>
    </xf>
    <xf numFmtId="164" fontId="0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2438400</xdr:colOff>
      <xdr:row>1</xdr:row>
      <xdr:rowOff>66675</xdr:rowOff>
    </xdr:from>
    <xdr:to>
      <xdr:col>1</xdr:col>
      <xdr:colOff>19050</xdr:colOff>
      <xdr:row>1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B36C78-0CEB-4F85-B8DD-247453EA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57175"/>
          <a:ext cx="30099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2438400</xdr:colOff>
      <xdr:row>1</xdr:row>
      <xdr:rowOff>66675</xdr:rowOff>
    </xdr:from>
    <xdr:to>
      <xdr:col>1</xdr:col>
      <xdr:colOff>19050</xdr:colOff>
      <xdr:row>1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FF5B0B-F94F-4AD7-A842-9DAB3425C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57175"/>
          <a:ext cx="30099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A3EC3-6586-4169-BB6C-488CBE663530}">
  <dimension ref="A2:D99"/>
  <sheetViews>
    <sheetView tabSelected="1" workbookViewId="0">
      <selection activeCell="A65" sqref="A65:B65"/>
    </sheetView>
  </sheetViews>
  <sheetFormatPr defaultColWidth="8.85546875" defaultRowHeight="15" x14ac:dyDescent="0.25"/>
  <cols>
    <col min="1" max="1" width="81.42578125" style="2" customWidth="1"/>
    <col min="2" max="2" width="9.7109375" style="2" customWidth="1"/>
    <col min="3" max="3" width="12.85546875" style="2" customWidth="1"/>
    <col min="4" max="4" width="14.85546875" style="2" customWidth="1"/>
    <col min="5" max="16384" width="8.85546875" style="2"/>
  </cols>
  <sheetData>
    <row r="2" spans="1:4" ht="87.75" customHeight="1" x14ac:dyDescent="0.25">
      <c r="A2" s="1"/>
      <c r="B2" s="1"/>
      <c r="C2" s="1"/>
      <c r="D2" s="1"/>
    </row>
    <row r="3" spans="1:4" ht="15.75" x14ac:dyDescent="0.25">
      <c r="A3" s="1" t="s">
        <v>0</v>
      </c>
      <c r="B3" s="1"/>
      <c r="C3" s="1"/>
      <c r="D3" s="1"/>
    </row>
    <row r="4" spans="1:4" ht="15.75" x14ac:dyDescent="0.25">
      <c r="A4" s="1" t="s">
        <v>1</v>
      </c>
      <c r="B4" s="1"/>
      <c r="C4" s="1"/>
      <c r="D4" s="1"/>
    </row>
    <row r="6" spans="1:4" ht="32.450000000000003" customHeight="1" x14ac:dyDescent="0.25">
      <c r="A6" s="3" t="s">
        <v>2</v>
      </c>
      <c r="B6" s="3"/>
      <c r="C6" s="3"/>
      <c r="D6" s="3"/>
    </row>
    <row r="7" spans="1:4" x14ac:dyDescent="0.25">
      <c r="C7" s="4"/>
    </row>
    <row r="8" spans="1:4" s="9" customFormat="1" ht="15.75" thickBot="1" x14ac:dyDescent="0.3">
      <c r="A8" s="5" t="s">
        <v>3</v>
      </c>
      <c r="B8" s="6"/>
      <c r="C8" s="7"/>
      <c r="D8" s="8">
        <v>0</v>
      </c>
    </row>
    <row r="9" spans="1:4" s="9" customFormat="1" ht="16.5" thickTop="1" thickBot="1" x14ac:dyDescent="0.3">
      <c r="A9" s="5" t="s">
        <v>4</v>
      </c>
      <c r="B9" s="6"/>
      <c r="C9" s="7"/>
      <c r="D9" s="10">
        <v>43935</v>
      </c>
    </row>
    <row r="10" spans="1:4" ht="15.75" thickTop="1" x14ac:dyDescent="0.25"/>
    <row r="12" spans="1:4" ht="15.75" x14ac:dyDescent="0.25">
      <c r="A12" s="11" t="s">
        <v>5</v>
      </c>
      <c r="B12" s="11"/>
      <c r="C12" s="11"/>
      <c r="D12" s="11"/>
    </row>
    <row r="13" spans="1:4" x14ac:dyDescent="0.25">
      <c r="A13" s="12"/>
      <c r="B13" s="12"/>
      <c r="C13" s="12"/>
      <c r="D13" s="12"/>
    </row>
    <row r="14" spans="1:4" x14ac:dyDescent="0.25">
      <c r="A14" s="13" t="s">
        <v>6</v>
      </c>
      <c r="B14" s="14">
        <f>D9+7</f>
        <v>43942</v>
      </c>
    </row>
    <row r="15" spans="1:4" x14ac:dyDescent="0.25">
      <c r="A15" s="15" t="s">
        <v>7</v>
      </c>
      <c r="B15" s="15"/>
      <c r="D15" s="16">
        <v>0</v>
      </c>
    </row>
    <row r="16" spans="1:4" x14ac:dyDescent="0.25">
      <c r="A16" s="15" t="s">
        <v>8</v>
      </c>
      <c r="B16" s="15"/>
      <c r="D16" s="16">
        <v>0</v>
      </c>
    </row>
    <row r="17" spans="1:4" x14ac:dyDescent="0.25">
      <c r="A17" s="15" t="s">
        <v>9</v>
      </c>
      <c r="B17" s="15"/>
      <c r="D17" s="16">
        <v>0</v>
      </c>
    </row>
    <row r="18" spans="1:4" x14ac:dyDescent="0.25">
      <c r="A18" s="15" t="s">
        <v>10</v>
      </c>
      <c r="B18" s="15"/>
      <c r="D18" s="16">
        <v>0</v>
      </c>
    </row>
    <row r="19" spans="1:4" x14ac:dyDescent="0.25">
      <c r="A19" s="15" t="s">
        <v>11</v>
      </c>
      <c r="B19" s="15"/>
      <c r="D19" s="16">
        <v>0</v>
      </c>
    </row>
    <row r="20" spans="1:4" s="18" customFormat="1" ht="15" customHeight="1" thickBot="1" x14ac:dyDescent="0.3">
      <c r="A20" s="17" t="s">
        <v>12</v>
      </c>
      <c r="B20" s="17"/>
      <c r="D20" s="19">
        <v>0</v>
      </c>
    </row>
    <row r="21" spans="1:4" s="22" customFormat="1" ht="15" customHeight="1" x14ac:dyDescent="0.25">
      <c r="A21" s="20" t="s">
        <v>13</v>
      </c>
      <c r="B21" s="21"/>
      <c r="D21" s="23">
        <f>SUM(D15:D20)</f>
        <v>0</v>
      </c>
    </row>
    <row r="22" spans="1:4" s="22" customFormat="1" ht="15" customHeight="1" x14ac:dyDescent="0.25">
      <c r="A22" s="21"/>
      <c r="B22" s="21"/>
      <c r="D22" s="21"/>
    </row>
    <row r="23" spans="1:4" x14ac:dyDescent="0.25">
      <c r="A23" s="13" t="s">
        <v>14</v>
      </c>
      <c r="B23" s="14">
        <f>B14+7</f>
        <v>43949</v>
      </c>
    </row>
    <row r="24" spans="1:4" x14ac:dyDescent="0.25">
      <c r="A24" s="15" t="s">
        <v>7</v>
      </c>
      <c r="B24" s="15"/>
      <c r="D24" s="16">
        <v>0</v>
      </c>
    </row>
    <row r="25" spans="1:4" x14ac:dyDescent="0.25">
      <c r="A25" s="15" t="s">
        <v>8</v>
      </c>
      <c r="B25" s="15"/>
      <c r="D25" s="16">
        <v>0</v>
      </c>
    </row>
    <row r="26" spans="1:4" x14ac:dyDescent="0.25">
      <c r="A26" s="15" t="s">
        <v>9</v>
      </c>
      <c r="B26" s="15"/>
      <c r="D26" s="16">
        <v>0</v>
      </c>
    </row>
    <row r="27" spans="1:4" x14ac:dyDescent="0.25">
      <c r="A27" s="15" t="s">
        <v>10</v>
      </c>
      <c r="B27" s="15"/>
      <c r="D27" s="16">
        <v>0</v>
      </c>
    </row>
    <row r="28" spans="1:4" x14ac:dyDescent="0.25">
      <c r="A28" s="15" t="s">
        <v>11</v>
      </c>
      <c r="B28" s="15"/>
      <c r="D28" s="16">
        <v>0</v>
      </c>
    </row>
    <row r="29" spans="1:4" s="18" customFormat="1" ht="15" customHeight="1" thickBot="1" x14ac:dyDescent="0.3">
      <c r="A29" s="17" t="s">
        <v>12</v>
      </c>
      <c r="B29" s="17"/>
      <c r="D29" s="19">
        <v>0</v>
      </c>
    </row>
    <row r="30" spans="1:4" s="22" customFormat="1" ht="15" customHeight="1" x14ac:dyDescent="0.25">
      <c r="A30" s="20" t="s">
        <v>13</v>
      </c>
      <c r="B30" s="21"/>
      <c r="D30" s="23">
        <f>SUM(D24:D29)</f>
        <v>0</v>
      </c>
    </row>
    <row r="31" spans="1:4" x14ac:dyDescent="0.25">
      <c r="A31" s="24"/>
      <c r="B31" s="24"/>
    </row>
    <row r="32" spans="1:4" x14ac:dyDescent="0.25">
      <c r="A32" s="13" t="s">
        <v>15</v>
      </c>
      <c r="B32" s="14">
        <f>B23+7</f>
        <v>43956</v>
      </c>
    </row>
    <row r="33" spans="1:4" x14ac:dyDescent="0.25">
      <c r="A33" s="15" t="s">
        <v>7</v>
      </c>
      <c r="B33" s="15"/>
      <c r="D33" s="16">
        <v>0</v>
      </c>
    </row>
    <row r="34" spans="1:4" x14ac:dyDescent="0.25">
      <c r="A34" s="15" t="s">
        <v>8</v>
      </c>
      <c r="B34" s="15"/>
      <c r="D34" s="16">
        <v>0</v>
      </c>
    </row>
    <row r="35" spans="1:4" x14ac:dyDescent="0.25">
      <c r="A35" s="15" t="s">
        <v>9</v>
      </c>
      <c r="B35" s="15"/>
      <c r="D35" s="16">
        <v>0</v>
      </c>
    </row>
    <row r="36" spans="1:4" x14ac:dyDescent="0.25">
      <c r="A36" s="15" t="s">
        <v>10</v>
      </c>
      <c r="B36" s="15"/>
      <c r="D36" s="16">
        <v>0</v>
      </c>
    </row>
    <row r="37" spans="1:4" x14ac:dyDescent="0.25">
      <c r="A37" s="15" t="s">
        <v>11</v>
      </c>
      <c r="B37" s="15"/>
      <c r="D37" s="16">
        <v>0</v>
      </c>
    </row>
    <row r="38" spans="1:4" s="18" customFormat="1" ht="15" customHeight="1" thickBot="1" x14ac:dyDescent="0.3">
      <c r="A38" s="17" t="s">
        <v>12</v>
      </c>
      <c r="B38" s="17"/>
      <c r="D38" s="19">
        <v>0</v>
      </c>
    </row>
    <row r="39" spans="1:4" s="22" customFormat="1" ht="15" customHeight="1" x14ac:dyDescent="0.25">
      <c r="A39" s="20" t="s">
        <v>13</v>
      </c>
      <c r="B39" s="21"/>
      <c r="D39" s="23">
        <f>SUM(D33:D38)</f>
        <v>0</v>
      </c>
    </row>
    <row r="40" spans="1:4" x14ac:dyDescent="0.25">
      <c r="B40" s="25"/>
      <c r="C40" s="25"/>
    </row>
    <row r="41" spans="1:4" x14ac:dyDescent="0.25">
      <c r="A41" s="13" t="s">
        <v>16</v>
      </c>
      <c r="B41" s="14">
        <f>B32+7</f>
        <v>43963</v>
      </c>
    </row>
    <row r="42" spans="1:4" x14ac:dyDescent="0.25">
      <c r="A42" s="15" t="s">
        <v>7</v>
      </c>
      <c r="B42" s="15"/>
      <c r="D42" s="16">
        <v>0</v>
      </c>
    </row>
    <row r="43" spans="1:4" x14ac:dyDescent="0.25">
      <c r="A43" s="15" t="s">
        <v>8</v>
      </c>
      <c r="B43" s="15"/>
      <c r="D43" s="16">
        <v>0</v>
      </c>
    </row>
    <row r="44" spans="1:4" x14ac:dyDescent="0.25">
      <c r="A44" s="15" t="s">
        <v>9</v>
      </c>
      <c r="B44" s="15"/>
      <c r="D44" s="16">
        <v>0</v>
      </c>
    </row>
    <row r="45" spans="1:4" x14ac:dyDescent="0.25">
      <c r="A45" s="15" t="s">
        <v>10</v>
      </c>
      <c r="B45" s="15"/>
      <c r="D45" s="16">
        <v>0</v>
      </c>
    </row>
    <row r="46" spans="1:4" x14ac:dyDescent="0.25">
      <c r="A46" s="15" t="s">
        <v>11</v>
      </c>
      <c r="B46" s="15"/>
      <c r="D46" s="16">
        <v>0</v>
      </c>
    </row>
    <row r="47" spans="1:4" s="18" customFormat="1" ht="15" customHeight="1" thickBot="1" x14ac:dyDescent="0.3">
      <c r="A47" s="17" t="s">
        <v>12</v>
      </c>
      <c r="B47" s="17"/>
      <c r="D47" s="19">
        <v>0</v>
      </c>
    </row>
    <row r="48" spans="1:4" s="22" customFormat="1" ht="15" customHeight="1" x14ac:dyDescent="0.25">
      <c r="A48" s="20" t="s">
        <v>13</v>
      </c>
      <c r="B48" s="21"/>
      <c r="D48" s="23">
        <f>SUM(D42:D47)</f>
        <v>0</v>
      </c>
    </row>
    <row r="49" spans="1:4" x14ac:dyDescent="0.25">
      <c r="B49" s="25"/>
      <c r="C49" s="25"/>
    </row>
    <row r="50" spans="1:4" x14ac:dyDescent="0.25">
      <c r="A50" s="13" t="s">
        <v>17</v>
      </c>
      <c r="B50" s="14">
        <f>B41+7</f>
        <v>43970</v>
      </c>
    </row>
    <row r="51" spans="1:4" x14ac:dyDescent="0.25">
      <c r="A51" s="15" t="s">
        <v>7</v>
      </c>
      <c r="B51" s="15"/>
      <c r="D51" s="16">
        <v>0</v>
      </c>
    </row>
    <row r="52" spans="1:4" x14ac:dyDescent="0.25">
      <c r="A52" s="15" t="s">
        <v>8</v>
      </c>
      <c r="B52" s="15"/>
      <c r="D52" s="16">
        <v>0</v>
      </c>
    </row>
    <row r="53" spans="1:4" x14ac:dyDescent="0.25">
      <c r="A53" s="15" t="s">
        <v>9</v>
      </c>
      <c r="B53" s="15"/>
      <c r="D53" s="16">
        <v>0</v>
      </c>
    </row>
    <row r="54" spans="1:4" x14ac:dyDescent="0.25">
      <c r="A54" s="15" t="s">
        <v>10</v>
      </c>
      <c r="B54" s="15"/>
      <c r="D54" s="16">
        <v>0</v>
      </c>
    </row>
    <row r="55" spans="1:4" x14ac:dyDescent="0.25">
      <c r="A55" s="15" t="s">
        <v>11</v>
      </c>
      <c r="B55" s="15"/>
      <c r="D55" s="16">
        <v>0</v>
      </c>
    </row>
    <row r="56" spans="1:4" s="18" customFormat="1" ht="15" customHeight="1" thickBot="1" x14ac:dyDescent="0.3">
      <c r="A56" s="17" t="s">
        <v>12</v>
      </c>
      <c r="B56" s="17"/>
      <c r="D56" s="19">
        <v>0</v>
      </c>
    </row>
    <row r="57" spans="1:4" s="22" customFormat="1" ht="15" customHeight="1" x14ac:dyDescent="0.25">
      <c r="A57" s="20" t="s">
        <v>13</v>
      </c>
      <c r="B57" s="21"/>
      <c r="D57" s="23">
        <f>SUM(D51:D56)</f>
        <v>0</v>
      </c>
    </row>
    <row r="58" spans="1:4" x14ac:dyDescent="0.25">
      <c r="B58" s="25"/>
      <c r="C58" s="25"/>
    </row>
    <row r="59" spans="1:4" x14ac:dyDescent="0.25">
      <c r="A59" s="13" t="s">
        <v>18</v>
      </c>
      <c r="B59" s="14">
        <f>B50+7</f>
        <v>43977</v>
      </c>
    </row>
    <row r="60" spans="1:4" x14ac:dyDescent="0.25">
      <c r="A60" s="15" t="s">
        <v>7</v>
      </c>
      <c r="B60" s="15"/>
      <c r="D60" s="16">
        <v>0</v>
      </c>
    </row>
    <row r="61" spans="1:4" x14ac:dyDescent="0.25">
      <c r="A61" s="15" t="s">
        <v>8</v>
      </c>
      <c r="B61" s="15"/>
      <c r="D61" s="16">
        <v>0</v>
      </c>
    </row>
    <row r="62" spans="1:4" x14ac:dyDescent="0.25">
      <c r="A62" s="15" t="s">
        <v>9</v>
      </c>
      <c r="B62" s="15"/>
      <c r="D62" s="16">
        <v>0</v>
      </c>
    </row>
    <row r="63" spans="1:4" x14ac:dyDescent="0.25">
      <c r="A63" s="15" t="s">
        <v>10</v>
      </c>
      <c r="B63" s="15"/>
      <c r="D63" s="16">
        <v>0</v>
      </c>
    </row>
    <row r="64" spans="1:4" x14ac:dyDescent="0.25">
      <c r="A64" s="15" t="s">
        <v>11</v>
      </c>
      <c r="B64" s="15"/>
      <c r="D64" s="16">
        <v>0</v>
      </c>
    </row>
    <row r="65" spans="1:4" s="18" customFormat="1" ht="15" customHeight="1" thickBot="1" x14ac:dyDescent="0.3">
      <c r="A65" s="17" t="s">
        <v>12</v>
      </c>
      <c r="B65" s="17"/>
      <c r="D65" s="19">
        <v>0</v>
      </c>
    </row>
    <row r="66" spans="1:4" s="22" customFormat="1" ht="15" customHeight="1" x14ac:dyDescent="0.25">
      <c r="A66" s="20" t="s">
        <v>13</v>
      </c>
      <c r="B66" s="21"/>
      <c r="D66" s="23">
        <f>SUM(D60:D65)</f>
        <v>0</v>
      </c>
    </row>
    <row r="67" spans="1:4" s="22" customFormat="1" ht="15" customHeight="1" x14ac:dyDescent="0.25"/>
    <row r="68" spans="1:4" x14ac:dyDescent="0.25">
      <c r="A68" s="13" t="s">
        <v>19</v>
      </c>
      <c r="B68" s="14">
        <f>B59+7</f>
        <v>43984</v>
      </c>
    </row>
    <row r="69" spans="1:4" x14ac:dyDescent="0.25">
      <c r="A69" s="15" t="s">
        <v>7</v>
      </c>
      <c r="B69" s="15"/>
      <c r="D69" s="16">
        <v>0</v>
      </c>
    </row>
    <row r="70" spans="1:4" x14ac:dyDescent="0.25">
      <c r="A70" s="15" t="s">
        <v>8</v>
      </c>
      <c r="B70" s="15"/>
      <c r="D70" s="16">
        <v>0</v>
      </c>
    </row>
    <row r="71" spans="1:4" x14ac:dyDescent="0.25">
      <c r="A71" s="15" t="s">
        <v>9</v>
      </c>
      <c r="B71" s="15"/>
      <c r="D71" s="16">
        <v>0</v>
      </c>
    </row>
    <row r="72" spans="1:4" x14ac:dyDescent="0.25">
      <c r="A72" s="15" t="s">
        <v>10</v>
      </c>
      <c r="B72" s="15"/>
      <c r="D72" s="16">
        <v>0</v>
      </c>
    </row>
    <row r="73" spans="1:4" x14ac:dyDescent="0.25">
      <c r="A73" s="15" t="s">
        <v>11</v>
      </c>
      <c r="B73" s="15"/>
      <c r="D73" s="16">
        <v>0</v>
      </c>
    </row>
    <row r="74" spans="1:4" s="18" customFormat="1" ht="15" customHeight="1" thickBot="1" x14ac:dyDescent="0.3">
      <c r="A74" s="17" t="s">
        <v>12</v>
      </c>
      <c r="B74" s="17"/>
      <c r="D74" s="19">
        <v>0</v>
      </c>
    </row>
    <row r="75" spans="1:4" s="22" customFormat="1" ht="15" customHeight="1" x14ac:dyDescent="0.25">
      <c r="A75" s="20" t="s">
        <v>13</v>
      </c>
      <c r="B75" s="21"/>
      <c r="D75" s="23">
        <f>SUM(D69:D74)</f>
        <v>0</v>
      </c>
    </row>
    <row r="76" spans="1:4" s="22" customFormat="1" ht="15" customHeight="1" x14ac:dyDescent="0.25"/>
    <row r="77" spans="1:4" x14ac:dyDescent="0.25">
      <c r="A77" s="13" t="s">
        <v>20</v>
      </c>
      <c r="B77" s="14">
        <f>B68+7</f>
        <v>43991</v>
      </c>
    </row>
    <row r="78" spans="1:4" x14ac:dyDescent="0.25">
      <c r="A78" s="15" t="s">
        <v>7</v>
      </c>
      <c r="B78" s="15"/>
      <c r="D78" s="16">
        <v>0</v>
      </c>
    </row>
    <row r="79" spans="1:4" x14ac:dyDescent="0.25">
      <c r="A79" s="15" t="s">
        <v>8</v>
      </c>
      <c r="B79" s="15"/>
      <c r="D79" s="16">
        <v>0</v>
      </c>
    </row>
    <row r="80" spans="1:4" x14ac:dyDescent="0.25">
      <c r="A80" s="15" t="s">
        <v>9</v>
      </c>
      <c r="B80" s="15"/>
      <c r="D80" s="16">
        <v>0</v>
      </c>
    </row>
    <row r="81" spans="1:4" x14ac:dyDescent="0.25">
      <c r="A81" s="15" t="s">
        <v>10</v>
      </c>
      <c r="B81" s="15"/>
      <c r="D81" s="16">
        <v>0</v>
      </c>
    </row>
    <row r="82" spans="1:4" x14ac:dyDescent="0.25">
      <c r="A82" s="15" t="s">
        <v>11</v>
      </c>
      <c r="B82" s="15"/>
      <c r="D82" s="16">
        <v>0</v>
      </c>
    </row>
    <row r="83" spans="1:4" s="18" customFormat="1" ht="15" customHeight="1" thickBot="1" x14ac:dyDescent="0.3">
      <c r="A83" s="17" t="s">
        <v>12</v>
      </c>
      <c r="B83" s="17"/>
      <c r="D83" s="19">
        <v>0</v>
      </c>
    </row>
    <row r="84" spans="1:4" s="22" customFormat="1" ht="15" customHeight="1" x14ac:dyDescent="0.25">
      <c r="A84" s="20" t="s">
        <v>13</v>
      </c>
      <c r="B84" s="21"/>
      <c r="D84" s="23">
        <f>SUM(D78:D83)</f>
        <v>0</v>
      </c>
    </row>
    <row r="85" spans="1:4" s="22" customFormat="1" ht="15" customHeight="1" x14ac:dyDescent="0.25"/>
    <row r="86" spans="1:4" s="9" customFormat="1" x14ac:dyDescent="0.25">
      <c r="A86" s="26" t="s">
        <v>21</v>
      </c>
      <c r="D86" s="27">
        <f>D84+D75+D66+D57+D48+D39+D30+D21</f>
        <v>0</v>
      </c>
    </row>
    <row r="87" spans="1:4" s="9" customFormat="1" x14ac:dyDescent="0.25">
      <c r="A87" s="9" t="s">
        <v>22</v>
      </c>
      <c r="D87" s="27" t="e">
        <f>IF(((D83+D82+D81+D74+D73+D72+D65+D64+D63+D56+D55+D54+D47+D46+D45+D38+D37+D36+D29+D28+D27+D20+D19+D18)/D8)&gt;0.25,-(D83+D82+D81+D74+D73+D72+D65+D64+D63+D56+D55+D54+D47+D46+D45+D38+D37+D36+D29+D28+D27+D20+D19+D18)+(D8*0.25),0)</f>
        <v>#DIV/0!</v>
      </c>
    </row>
    <row r="88" spans="1:4" s="9" customFormat="1" ht="33" customHeight="1" thickBot="1" x14ac:dyDescent="0.3">
      <c r="A88" s="28" t="s">
        <v>23</v>
      </c>
      <c r="C88" s="29"/>
      <c r="D88" s="30" t="e">
        <f>D86+D87</f>
        <v>#DIV/0!</v>
      </c>
    </row>
    <row r="89" spans="1:4" s="9" customFormat="1" ht="15.75" thickTop="1" x14ac:dyDescent="0.25">
      <c r="D89" s="27"/>
    </row>
    <row r="90" spans="1:4" s="9" customFormat="1" ht="15.75" thickBot="1" x14ac:dyDescent="0.3">
      <c r="A90" s="28" t="s">
        <v>24</v>
      </c>
      <c r="D90" s="30" t="e">
        <f>IF(D8&gt;D88,D8-D88,0)</f>
        <v>#DIV/0!</v>
      </c>
    </row>
    <row r="91" spans="1:4" s="9" customFormat="1" ht="16.5" thickTop="1" thickBot="1" x14ac:dyDescent="0.3">
      <c r="A91" s="9" t="s">
        <v>25</v>
      </c>
      <c r="D91" s="31" t="e">
        <f>PMT(0.01/12,24,-D90)</f>
        <v>#DIV/0!</v>
      </c>
    </row>
    <row r="92" spans="1:4" ht="15.75" thickTop="1" x14ac:dyDescent="0.25"/>
    <row r="94" spans="1:4" x14ac:dyDescent="0.25">
      <c r="A94" s="32" t="s">
        <v>26</v>
      </c>
      <c r="B94" s="33"/>
      <c r="C94" s="33"/>
      <c r="D94" s="33"/>
    </row>
    <row r="95" spans="1:4" ht="30" customHeight="1" x14ac:dyDescent="0.25">
      <c r="A95" s="34" t="s">
        <v>29</v>
      </c>
      <c r="B95" s="35"/>
      <c r="C95" s="35"/>
      <c r="D95" s="35"/>
    </row>
    <row r="96" spans="1:4" x14ac:dyDescent="0.25">
      <c r="A96" s="34" t="s">
        <v>27</v>
      </c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6"/>
      <c r="B98" s="37"/>
      <c r="C98" s="37"/>
      <c r="D98" s="37"/>
    </row>
    <row r="99" spans="1:4" x14ac:dyDescent="0.25">
      <c r="A99" s="32" t="s">
        <v>28</v>
      </c>
      <c r="B99" s="33"/>
      <c r="C99" s="33"/>
      <c r="D99" s="33"/>
    </row>
  </sheetData>
  <sheetProtection selectLockedCells="1"/>
  <mergeCells count="19">
    <mergeCell ref="A74:B74"/>
    <mergeCell ref="A83:B83"/>
    <mergeCell ref="A94:D94"/>
    <mergeCell ref="A96:D97"/>
    <mergeCell ref="A98:D98"/>
    <mergeCell ref="A99:D99"/>
    <mergeCell ref="A95:D95"/>
    <mergeCell ref="A20:B20"/>
    <mergeCell ref="A29:B29"/>
    <mergeCell ref="A38:B38"/>
    <mergeCell ref="A47:B47"/>
    <mergeCell ref="A56:B56"/>
    <mergeCell ref="A65:B65"/>
    <mergeCell ref="A2:D2"/>
    <mergeCell ref="A3:D3"/>
    <mergeCell ref="A4:D4"/>
    <mergeCell ref="A6:D6"/>
    <mergeCell ref="A12:D12"/>
    <mergeCell ref="A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99DE-7719-4633-ABCC-6C610546D3C5}">
  <dimension ref="A2:D99"/>
  <sheetViews>
    <sheetView workbookViewId="0">
      <selection activeCell="F70" sqref="F70"/>
    </sheetView>
  </sheetViews>
  <sheetFormatPr defaultColWidth="8.85546875" defaultRowHeight="15" x14ac:dyDescent="0.25"/>
  <cols>
    <col min="1" max="1" width="81.42578125" style="2" customWidth="1"/>
    <col min="2" max="2" width="9.7109375" style="2" customWidth="1"/>
    <col min="3" max="3" width="12.85546875" style="2" customWidth="1"/>
    <col min="4" max="4" width="14.85546875" style="2" customWidth="1"/>
    <col min="5" max="16384" width="8.85546875" style="2"/>
  </cols>
  <sheetData>
    <row r="2" spans="1:4" ht="87.75" customHeight="1" x14ac:dyDescent="0.25">
      <c r="A2" s="1"/>
      <c r="B2" s="1"/>
      <c r="C2" s="1"/>
      <c r="D2" s="1"/>
    </row>
    <row r="3" spans="1:4" ht="15.75" x14ac:dyDescent="0.25">
      <c r="A3" s="1" t="s">
        <v>0</v>
      </c>
      <c r="B3" s="1"/>
      <c r="C3" s="1"/>
      <c r="D3" s="1"/>
    </row>
    <row r="4" spans="1:4" ht="15.75" x14ac:dyDescent="0.25">
      <c r="A4" s="1" t="s">
        <v>1</v>
      </c>
      <c r="B4" s="1"/>
      <c r="C4" s="1"/>
      <c r="D4" s="1"/>
    </row>
    <row r="6" spans="1:4" ht="32.450000000000003" customHeight="1" x14ac:dyDescent="0.25">
      <c r="A6" s="3" t="s">
        <v>2</v>
      </c>
      <c r="B6" s="3"/>
      <c r="C6" s="3"/>
      <c r="D6" s="3"/>
    </row>
    <row r="7" spans="1:4" x14ac:dyDescent="0.25">
      <c r="C7" s="4"/>
    </row>
    <row r="8" spans="1:4" s="9" customFormat="1" ht="15.75" thickBot="1" x14ac:dyDescent="0.3">
      <c r="A8" s="5" t="s">
        <v>3</v>
      </c>
      <c r="B8" s="6"/>
      <c r="C8" s="7"/>
      <c r="D8" s="8">
        <v>100000</v>
      </c>
    </row>
    <row r="9" spans="1:4" s="9" customFormat="1" ht="16.5" thickTop="1" thickBot="1" x14ac:dyDescent="0.3">
      <c r="A9" s="5" t="s">
        <v>4</v>
      </c>
      <c r="B9" s="6"/>
      <c r="C9" s="7"/>
      <c r="D9" s="10">
        <v>43931</v>
      </c>
    </row>
    <row r="10" spans="1:4" ht="15.75" thickTop="1" x14ac:dyDescent="0.25"/>
    <row r="12" spans="1:4" ht="15.75" x14ac:dyDescent="0.25">
      <c r="A12" s="11" t="s">
        <v>5</v>
      </c>
      <c r="B12" s="11"/>
      <c r="C12" s="11"/>
      <c r="D12" s="11"/>
    </row>
    <row r="13" spans="1:4" x14ac:dyDescent="0.25">
      <c r="A13" s="12"/>
      <c r="B13" s="12"/>
      <c r="C13" s="12"/>
      <c r="D13" s="12"/>
    </row>
    <row r="14" spans="1:4" x14ac:dyDescent="0.25">
      <c r="A14" s="13" t="s">
        <v>6</v>
      </c>
      <c r="B14" s="14">
        <f>D9+7</f>
        <v>43938</v>
      </c>
    </row>
    <row r="15" spans="1:4" x14ac:dyDescent="0.25">
      <c r="A15" s="15" t="s">
        <v>7</v>
      </c>
      <c r="B15" s="15"/>
      <c r="D15" s="16">
        <v>9750</v>
      </c>
    </row>
    <row r="16" spans="1:4" x14ac:dyDescent="0.25">
      <c r="A16" s="15" t="s">
        <v>8</v>
      </c>
      <c r="B16" s="15"/>
      <c r="D16" s="16">
        <v>0</v>
      </c>
    </row>
    <row r="17" spans="1:4" x14ac:dyDescent="0.25">
      <c r="A17" s="15" t="s">
        <v>9</v>
      </c>
      <c r="B17" s="15"/>
      <c r="D17" s="16">
        <v>0</v>
      </c>
    </row>
    <row r="18" spans="1:4" x14ac:dyDescent="0.25">
      <c r="A18" s="15" t="s">
        <v>10</v>
      </c>
      <c r="B18" s="15"/>
      <c r="D18" s="16">
        <v>0</v>
      </c>
    </row>
    <row r="19" spans="1:4" x14ac:dyDescent="0.25">
      <c r="A19" s="15" t="s">
        <v>11</v>
      </c>
      <c r="B19" s="15"/>
      <c r="D19" s="16">
        <v>0</v>
      </c>
    </row>
    <row r="20" spans="1:4" s="18" customFormat="1" ht="15" customHeight="1" thickBot="1" x14ac:dyDescent="0.3">
      <c r="A20" s="17" t="s">
        <v>12</v>
      </c>
      <c r="B20" s="17"/>
      <c r="D20" s="19">
        <v>0</v>
      </c>
    </row>
    <row r="21" spans="1:4" s="22" customFormat="1" ht="15" customHeight="1" x14ac:dyDescent="0.25">
      <c r="A21" s="20" t="s">
        <v>13</v>
      </c>
      <c r="B21" s="21"/>
      <c r="D21" s="23">
        <f>SUM(D15:D20)</f>
        <v>9750</v>
      </c>
    </row>
    <row r="22" spans="1:4" s="22" customFormat="1" ht="15" customHeight="1" x14ac:dyDescent="0.25">
      <c r="A22" s="21"/>
      <c r="B22" s="21"/>
      <c r="D22" s="21"/>
    </row>
    <row r="23" spans="1:4" x14ac:dyDescent="0.25">
      <c r="A23" s="13" t="s">
        <v>14</v>
      </c>
      <c r="B23" s="14">
        <f>B14+7</f>
        <v>43945</v>
      </c>
    </row>
    <row r="24" spans="1:4" x14ac:dyDescent="0.25">
      <c r="A24" s="15" t="s">
        <v>7</v>
      </c>
      <c r="B24" s="15"/>
      <c r="D24" s="16">
        <v>9750</v>
      </c>
    </row>
    <row r="25" spans="1:4" x14ac:dyDescent="0.25">
      <c r="A25" s="15" t="s">
        <v>8</v>
      </c>
      <c r="B25" s="15"/>
      <c r="D25" s="16">
        <v>0</v>
      </c>
    </row>
    <row r="26" spans="1:4" x14ac:dyDescent="0.25">
      <c r="A26" s="15" t="s">
        <v>9</v>
      </c>
      <c r="B26" s="15"/>
      <c r="D26" s="16">
        <v>0</v>
      </c>
    </row>
    <row r="27" spans="1:4" x14ac:dyDescent="0.25">
      <c r="A27" s="15" t="s">
        <v>10</v>
      </c>
      <c r="B27" s="15"/>
      <c r="D27" s="16">
        <v>0</v>
      </c>
    </row>
    <row r="28" spans="1:4" x14ac:dyDescent="0.25">
      <c r="A28" s="15" t="s">
        <v>11</v>
      </c>
      <c r="B28" s="15"/>
      <c r="D28" s="16">
        <v>0</v>
      </c>
    </row>
    <row r="29" spans="1:4" s="18" customFormat="1" ht="15" customHeight="1" thickBot="1" x14ac:dyDescent="0.3">
      <c r="A29" s="17" t="s">
        <v>12</v>
      </c>
      <c r="B29" s="17"/>
      <c r="D29" s="19">
        <v>0</v>
      </c>
    </row>
    <row r="30" spans="1:4" s="22" customFormat="1" ht="15" customHeight="1" x14ac:dyDescent="0.25">
      <c r="A30" s="20" t="s">
        <v>13</v>
      </c>
      <c r="B30" s="21"/>
      <c r="D30" s="23">
        <f>SUM(D24:D29)</f>
        <v>9750</v>
      </c>
    </row>
    <row r="31" spans="1:4" x14ac:dyDescent="0.25">
      <c r="A31" s="24"/>
      <c r="B31" s="24"/>
    </row>
    <row r="32" spans="1:4" x14ac:dyDescent="0.25">
      <c r="A32" s="13" t="s">
        <v>15</v>
      </c>
      <c r="B32" s="14">
        <f>B23+7</f>
        <v>43952</v>
      </c>
    </row>
    <row r="33" spans="1:4" x14ac:dyDescent="0.25">
      <c r="A33" s="15" t="s">
        <v>7</v>
      </c>
      <c r="B33" s="15"/>
      <c r="D33" s="16">
        <v>9750</v>
      </c>
    </row>
    <row r="34" spans="1:4" x14ac:dyDescent="0.25">
      <c r="A34" s="15" t="s">
        <v>8</v>
      </c>
      <c r="B34" s="15"/>
      <c r="D34" s="16">
        <v>3000</v>
      </c>
    </row>
    <row r="35" spans="1:4" x14ac:dyDescent="0.25">
      <c r="A35" s="15" t="s">
        <v>9</v>
      </c>
      <c r="B35" s="15"/>
      <c r="D35" s="16">
        <v>675</v>
      </c>
    </row>
    <row r="36" spans="1:4" x14ac:dyDescent="0.25">
      <c r="A36" s="15" t="s">
        <v>10</v>
      </c>
      <c r="B36" s="15"/>
      <c r="D36" s="16">
        <v>5000</v>
      </c>
    </row>
    <row r="37" spans="1:4" x14ac:dyDescent="0.25">
      <c r="A37" s="15" t="s">
        <v>11</v>
      </c>
      <c r="B37" s="15"/>
      <c r="D37" s="16">
        <v>1250</v>
      </c>
    </row>
    <row r="38" spans="1:4" s="18" customFormat="1" ht="15" customHeight="1" thickBot="1" x14ac:dyDescent="0.3">
      <c r="A38" s="17" t="s">
        <v>12</v>
      </c>
      <c r="B38" s="17"/>
      <c r="D38" s="19">
        <v>0</v>
      </c>
    </row>
    <row r="39" spans="1:4" s="22" customFormat="1" ht="15" customHeight="1" x14ac:dyDescent="0.25">
      <c r="A39" s="20" t="s">
        <v>13</v>
      </c>
      <c r="B39" s="21"/>
      <c r="D39" s="23">
        <f>SUM(D33:D38)</f>
        <v>19675</v>
      </c>
    </row>
    <row r="40" spans="1:4" x14ac:dyDescent="0.25">
      <c r="B40" s="25"/>
      <c r="C40" s="25"/>
    </row>
    <row r="41" spans="1:4" x14ac:dyDescent="0.25">
      <c r="A41" s="13" t="s">
        <v>16</v>
      </c>
      <c r="B41" s="14">
        <f>B32+7</f>
        <v>43959</v>
      </c>
    </row>
    <row r="42" spans="1:4" x14ac:dyDescent="0.25">
      <c r="A42" s="15" t="s">
        <v>7</v>
      </c>
      <c r="B42" s="15"/>
      <c r="D42" s="16">
        <v>9750</v>
      </c>
    </row>
    <row r="43" spans="1:4" x14ac:dyDescent="0.25">
      <c r="A43" s="15" t="s">
        <v>8</v>
      </c>
      <c r="B43" s="15"/>
      <c r="D43" s="16">
        <v>0</v>
      </c>
    </row>
    <row r="44" spans="1:4" x14ac:dyDescent="0.25">
      <c r="A44" s="15" t="s">
        <v>9</v>
      </c>
      <c r="B44" s="15"/>
      <c r="D44" s="16">
        <v>675</v>
      </c>
    </row>
    <row r="45" spans="1:4" x14ac:dyDescent="0.25">
      <c r="A45" s="15" t="s">
        <v>10</v>
      </c>
      <c r="B45" s="15"/>
      <c r="D45" s="16">
        <v>0</v>
      </c>
    </row>
    <row r="46" spans="1:4" x14ac:dyDescent="0.25">
      <c r="A46" s="15" t="s">
        <v>11</v>
      </c>
      <c r="B46" s="15"/>
      <c r="D46" s="16">
        <v>0</v>
      </c>
    </row>
    <row r="47" spans="1:4" s="18" customFormat="1" ht="15" customHeight="1" thickBot="1" x14ac:dyDescent="0.3">
      <c r="A47" s="17" t="s">
        <v>12</v>
      </c>
      <c r="B47" s="17"/>
      <c r="D47" s="19">
        <v>0</v>
      </c>
    </row>
    <row r="48" spans="1:4" s="22" customFormat="1" ht="15" customHeight="1" x14ac:dyDescent="0.25">
      <c r="A48" s="20" t="s">
        <v>13</v>
      </c>
      <c r="B48" s="21"/>
      <c r="D48" s="23">
        <f>SUM(D42:D47)</f>
        <v>10425</v>
      </c>
    </row>
    <row r="49" spans="1:4" x14ac:dyDescent="0.25">
      <c r="B49" s="25"/>
      <c r="C49" s="25"/>
    </row>
    <row r="50" spans="1:4" x14ac:dyDescent="0.25">
      <c r="A50" s="13" t="s">
        <v>17</v>
      </c>
      <c r="B50" s="14">
        <f>B41+7</f>
        <v>43966</v>
      </c>
    </row>
    <row r="51" spans="1:4" x14ac:dyDescent="0.25">
      <c r="A51" s="15" t="s">
        <v>7</v>
      </c>
      <c r="B51" s="15"/>
      <c r="D51" s="16">
        <v>9750</v>
      </c>
    </row>
    <row r="52" spans="1:4" x14ac:dyDescent="0.25">
      <c r="A52" s="15" t="s">
        <v>8</v>
      </c>
      <c r="B52" s="15"/>
      <c r="D52" s="16">
        <v>0</v>
      </c>
    </row>
    <row r="53" spans="1:4" x14ac:dyDescent="0.25">
      <c r="A53" s="15" t="s">
        <v>9</v>
      </c>
      <c r="B53" s="15"/>
      <c r="D53" s="16">
        <v>675</v>
      </c>
    </row>
    <row r="54" spans="1:4" x14ac:dyDescent="0.25">
      <c r="A54" s="15" t="s">
        <v>10</v>
      </c>
      <c r="B54" s="15"/>
      <c r="D54" s="16">
        <v>0</v>
      </c>
    </row>
    <row r="55" spans="1:4" x14ac:dyDescent="0.25">
      <c r="A55" s="15" t="s">
        <v>11</v>
      </c>
      <c r="B55" s="15"/>
      <c r="D55" s="16">
        <v>0</v>
      </c>
    </row>
    <row r="56" spans="1:4" s="18" customFormat="1" ht="15" customHeight="1" thickBot="1" x14ac:dyDescent="0.3">
      <c r="A56" s="17" t="s">
        <v>12</v>
      </c>
      <c r="B56" s="17"/>
      <c r="D56" s="19">
        <v>0</v>
      </c>
    </row>
    <row r="57" spans="1:4" s="22" customFormat="1" ht="15" customHeight="1" x14ac:dyDescent="0.25">
      <c r="A57" s="20" t="s">
        <v>13</v>
      </c>
      <c r="B57" s="21"/>
      <c r="D57" s="23">
        <f>SUM(D51:D56)</f>
        <v>10425</v>
      </c>
    </row>
    <row r="58" spans="1:4" x14ac:dyDescent="0.25">
      <c r="B58" s="25"/>
      <c r="C58" s="25"/>
    </row>
    <row r="59" spans="1:4" x14ac:dyDescent="0.25">
      <c r="A59" s="13" t="s">
        <v>18</v>
      </c>
      <c r="B59" s="14">
        <f>B50+7</f>
        <v>43973</v>
      </c>
    </row>
    <row r="60" spans="1:4" x14ac:dyDescent="0.25">
      <c r="A60" s="15" t="s">
        <v>7</v>
      </c>
      <c r="B60" s="15"/>
      <c r="D60" s="16">
        <v>10750</v>
      </c>
    </row>
    <row r="61" spans="1:4" x14ac:dyDescent="0.25">
      <c r="A61" s="15" t="s">
        <v>8</v>
      </c>
      <c r="B61" s="15"/>
      <c r="D61" s="16">
        <v>0</v>
      </c>
    </row>
    <row r="62" spans="1:4" x14ac:dyDescent="0.25">
      <c r="A62" s="15" t="s">
        <v>9</v>
      </c>
      <c r="B62" s="15"/>
      <c r="D62" s="16">
        <v>675</v>
      </c>
    </row>
    <row r="63" spans="1:4" x14ac:dyDescent="0.25">
      <c r="A63" s="15" t="s">
        <v>10</v>
      </c>
      <c r="B63" s="15"/>
      <c r="D63" s="16">
        <v>0</v>
      </c>
    </row>
    <row r="64" spans="1:4" x14ac:dyDescent="0.25">
      <c r="A64" s="15" t="s">
        <v>11</v>
      </c>
      <c r="B64" s="15"/>
      <c r="D64" s="16">
        <v>0</v>
      </c>
    </row>
    <row r="65" spans="1:4" s="18" customFormat="1" ht="15" customHeight="1" thickBot="1" x14ac:dyDescent="0.3">
      <c r="A65" s="17" t="s">
        <v>12</v>
      </c>
      <c r="B65" s="17"/>
      <c r="D65" s="19">
        <v>0</v>
      </c>
    </row>
    <row r="66" spans="1:4" s="22" customFormat="1" ht="15" customHeight="1" x14ac:dyDescent="0.25">
      <c r="A66" s="20" t="s">
        <v>13</v>
      </c>
      <c r="B66" s="21"/>
      <c r="D66" s="23">
        <f>SUM(D60:D65)</f>
        <v>11425</v>
      </c>
    </row>
    <row r="67" spans="1:4" s="22" customFormat="1" ht="15" customHeight="1" x14ac:dyDescent="0.25"/>
    <row r="68" spans="1:4" x14ac:dyDescent="0.25">
      <c r="A68" s="13" t="s">
        <v>19</v>
      </c>
      <c r="B68" s="14">
        <f>B59+7</f>
        <v>43980</v>
      </c>
    </row>
    <row r="69" spans="1:4" x14ac:dyDescent="0.25">
      <c r="A69" s="15" t="s">
        <v>7</v>
      </c>
      <c r="B69" s="15"/>
      <c r="D69" s="16">
        <v>9750</v>
      </c>
    </row>
    <row r="70" spans="1:4" x14ac:dyDescent="0.25">
      <c r="A70" s="15" t="s">
        <v>8</v>
      </c>
      <c r="B70" s="15"/>
      <c r="D70" s="16">
        <v>0</v>
      </c>
    </row>
    <row r="71" spans="1:4" x14ac:dyDescent="0.25">
      <c r="A71" s="15" t="s">
        <v>9</v>
      </c>
      <c r="B71" s="15"/>
      <c r="D71" s="16">
        <v>675</v>
      </c>
    </row>
    <row r="72" spans="1:4" x14ac:dyDescent="0.25">
      <c r="A72" s="15" t="s">
        <v>10</v>
      </c>
      <c r="B72" s="15"/>
      <c r="D72" s="16">
        <v>0</v>
      </c>
    </row>
    <row r="73" spans="1:4" x14ac:dyDescent="0.25">
      <c r="A73" s="15" t="s">
        <v>11</v>
      </c>
      <c r="B73" s="15"/>
      <c r="D73" s="16">
        <v>0</v>
      </c>
    </row>
    <row r="74" spans="1:4" s="18" customFormat="1" ht="15" customHeight="1" thickBot="1" x14ac:dyDescent="0.3">
      <c r="A74" s="17" t="s">
        <v>12</v>
      </c>
      <c r="B74" s="17"/>
      <c r="D74" s="19">
        <v>0</v>
      </c>
    </row>
    <row r="75" spans="1:4" s="22" customFormat="1" ht="15" customHeight="1" x14ac:dyDescent="0.25">
      <c r="A75" s="20" t="s">
        <v>13</v>
      </c>
      <c r="B75" s="21"/>
      <c r="D75" s="23">
        <f>SUM(D69:D74)</f>
        <v>10425</v>
      </c>
    </row>
    <row r="76" spans="1:4" s="22" customFormat="1" ht="15" customHeight="1" x14ac:dyDescent="0.25"/>
    <row r="77" spans="1:4" x14ac:dyDescent="0.25">
      <c r="A77" s="13" t="s">
        <v>20</v>
      </c>
      <c r="B77" s="14">
        <f>B68+7</f>
        <v>43987</v>
      </c>
    </row>
    <row r="78" spans="1:4" x14ac:dyDescent="0.25">
      <c r="A78" s="15" t="s">
        <v>7</v>
      </c>
      <c r="B78" s="15"/>
      <c r="D78" s="16">
        <v>9750</v>
      </c>
    </row>
    <row r="79" spans="1:4" x14ac:dyDescent="0.25">
      <c r="A79" s="15" t="s">
        <v>8</v>
      </c>
      <c r="B79" s="15"/>
      <c r="D79" s="16">
        <v>3000</v>
      </c>
    </row>
    <row r="80" spans="1:4" x14ac:dyDescent="0.25">
      <c r="A80" s="15" t="s">
        <v>9</v>
      </c>
      <c r="B80" s="15"/>
      <c r="D80" s="16">
        <v>675</v>
      </c>
    </row>
    <row r="81" spans="1:4" x14ac:dyDescent="0.25">
      <c r="A81" s="15" t="s">
        <v>10</v>
      </c>
      <c r="B81" s="15"/>
      <c r="D81" s="16">
        <v>5000</v>
      </c>
    </row>
    <row r="82" spans="1:4" x14ac:dyDescent="0.25">
      <c r="A82" s="15" t="s">
        <v>11</v>
      </c>
      <c r="B82" s="15"/>
      <c r="D82" s="16">
        <v>1250</v>
      </c>
    </row>
    <row r="83" spans="1:4" s="18" customFormat="1" ht="15" customHeight="1" thickBot="1" x14ac:dyDescent="0.3">
      <c r="A83" s="17" t="s">
        <v>12</v>
      </c>
      <c r="B83" s="17"/>
      <c r="D83" s="19">
        <v>0</v>
      </c>
    </row>
    <row r="84" spans="1:4" s="22" customFormat="1" ht="15" customHeight="1" x14ac:dyDescent="0.25">
      <c r="A84" s="20" t="s">
        <v>13</v>
      </c>
      <c r="B84" s="21"/>
      <c r="D84" s="23">
        <f>SUM(D78:D83)</f>
        <v>19675</v>
      </c>
    </row>
    <row r="85" spans="1:4" s="22" customFormat="1" ht="15" customHeight="1" x14ac:dyDescent="0.25"/>
    <row r="86" spans="1:4" s="9" customFormat="1" x14ac:dyDescent="0.25">
      <c r="A86" s="26" t="s">
        <v>21</v>
      </c>
      <c r="D86" s="27">
        <f>D84+D75+D66+D57+D48+D39+D30+D21</f>
        <v>101550</v>
      </c>
    </row>
    <row r="87" spans="1:4" s="9" customFormat="1" x14ac:dyDescent="0.25">
      <c r="A87" s="9" t="s">
        <v>22</v>
      </c>
      <c r="D87" s="27">
        <f>IF(((D83+D82+D81+D74+D73+D72+D65+D64+D63+D56+D55+D54+D47+D46+D45+D38+D37+D36+D29+D28+D27+D20+D19+D18)/D8)&gt;0.25,-(D83+D82+D81+D74+D73+D72+D65+D64+D63+D56+D55+D54+D47+D46+D45+D38+D37+D36+D29+D28+D27+D20+D19+D18)+(D8*0.25),0)</f>
        <v>0</v>
      </c>
    </row>
    <row r="88" spans="1:4" s="9" customFormat="1" ht="33" customHeight="1" thickBot="1" x14ac:dyDescent="0.3">
      <c r="A88" s="28" t="s">
        <v>23</v>
      </c>
      <c r="C88" s="29"/>
      <c r="D88" s="30">
        <f>D86+D87</f>
        <v>101550</v>
      </c>
    </row>
    <row r="89" spans="1:4" s="9" customFormat="1" ht="15.75" thickTop="1" x14ac:dyDescent="0.25">
      <c r="D89" s="27"/>
    </row>
    <row r="90" spans="1:4" s="9" customFormat="1" ht="15.75" thickBot="1" x14ac:dyDescent="0.3">
      <c r="A90" s="28" t="s">
        <v>24</v>
      </c>
      <c r="D90" s="30">
        <f>IF(D8&gt;D88,D8-D88,0)</f>
        <v>0</v>
      </c>
    </row>
    <row r="91" spans="1:4" s="9" customFormat="1" ht="16.5" thickTop="1" thickBot="1" x14ac:dyDescent="0.3">
      <c r="A91" s="9" t="s">
        <v>25</v>
      </c>
      <c r="D91" s="31">
        <f>PMT(0.01/12,24,-D90)</f>
        <v>0</v>
      </c>
    </row>
    <row r="92" spans="1:4" ht="15.75" thickTop="1" x14ac:dyDescent="0.25"/>
    <row r="94" spans="1:4" x14ac:dyDescent="0.25">
      <c r="A94" s="32" t="s">
        <v>26</v>
      </c>
      <c r="B94" s="33"/>
      <c r="C94" s="33"/>
      <c r="D94" s="33"/>
    </row>
    <row r="95" spans="1:4" ht="30.75" customHeight="1" x14ac:dyDescent="0.25">
      <c r="A95" s="34" t="s">
        <v>29</v>
      </c>
      <c r="B95" s="35"/>
      <c r="C95" s="35"/>
      <c r="D95" s="35"/>
    </row>
    <row r="96" spans="1:4" x14ac:dyDescent="0.25">
      <c r="A96" s="34" t="s">
        <v>27</v>
      </c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6"/>
      <c r="B98" s="37"/>
      <c r="C98" s="37"/>
      <c r="D98" s="37"/>
    </row>
    <row r="99" spans="1:4" x14ac:dyDescent="0.25">
      <c r="A99" s="32" t="s">
        <v>28</v>
      </c>
      <c r="B99" s="33"/>
      <c r="C99" s="33"/>
      <c r="D99" s="33"/>
    </row>
  </sheetData>
  <sheetProtection selectLockedCells="1"/>
  <mergeCells count="19">
    <mergeCell ref="A99:D99"/>
    <mergeCell ref="A74:B74"/>
    <mergeCell ref="A83:B83"/>
    <mergeCell ref="A94:D94"/>
    <mergeCell ref="A98:D98"/>
    <mergeCell ref="A95:D95"/>
    <mergeCell ref="A96:D97"/>
    <mergeCell ref="A20:B20"/>
    <mergeCell ref="A29:B29"/>
    <mergeCell ref="A38:B38"/>
    <mergeCell ref="A47:B47"/>
    <mergeCell ref="A56:B56"/>
    <mergeCell ref="A65:B65"/>
    <mergeCell ref="A2:D2"/>
    <mergeCell ref="A3:D3"/>
    <mergeCell ref="A4:D4"/>
    <mergeCell ref="A6:D6"/>
    <mergeCell ref="A12:D12"/>
    <mergeCell ref="A13:D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Forgiveness - Fillable</vt:lpstr>
      <vt:lpstr>Loan Forgiveness -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WkSta49</dc:creator>
  <cp:lastModifiedBy>WkSta49</cp:lastModifiedBy>
  <dcterms:created xsi:type="dcterms:W3CDTF">2020-04-14T11:25:19Z</dcterms:created>
  <dcterms:modified xsi:type="dcterms:W3CDTF">2020-04-14T11:31:05Z</dcterms:modified>
</cp:coreProperties>
</file>